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43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"/>
</calcChain>
</file>

<file path=xl/sharedStrings.xml><?xml version="1.0" encoding="utf-8"?>
<sst xmlns="http://schemas.openxmlformats.org/spreadsheetml/2006/main" count="167" uniqueCount="78">
  <si>
    <t>UNITA' CARICA BATTERIA</t>
  </si>
  <si>
    <t>A1</t>
  </si>
  <si>
    <t>POS.</t>
  </si>
  <si>
    <t>CODICE</t>
  </si>
  <si>
    <t>QTÀ</t>
  </si>
  <si>
    <t>DENOMINATION</t>
  </si>
  <si>
    <t>BUSHING</t>
  </si>
  <si>
    <t>PROFILE</t>
  </si>
  <si>
    <t>SCREW</t>
  </si>
  <si>
    <t>NUT</t>
  </si>
  <si>
    <t>WASHER</t>
  </si>
  <si>
    <t>LOCK WASHER</t>
  </si>
  <si>
    <t>CONNECTOR</t>
  </si>
  <si>
    <t>HANDLE</t>
  </si>
  <si>
    <t>CLAMP</t>
  </si>
  <si>
    <t>HOOK</t>
  </si>
  <si>
    <t>LOCK NUT</t>
  </si>
  <si>
    <t>RIVET</t>
  </si>
  <si>
    <t>CONNECTOR CONTACT</t>
  </si>
  <si>
    <t>RUBBER CAP</t>
  </si>
  <si>
    <t>CABLE</t>
  </si>
  <si>
    <t>BATTERY CHARGER</t>
  </si>
  <si>
    <t>CAP</t>
  </si>
  <si>
    <t>PROTECTION</t>
  </si>
  <si>
    <t>BATTERY BASE</t>
  </si>
  <si>
    <t>COVER</t>
  </si>
  <si>
    <t>DECAL</t>
  </si>
  <si>
    <t>212368</t>
  </si>
  <si>
    <t>213322</t>
  </si>
  <si>
    <t>213323</t>
  </si>
  <si>
    <t>408893</t>
  </si>
  <si>
    <t>E81672</t>
  </si>
  <si>
    <t>E83852</t>
  </si>
  <si>
    <t>E82808</t>
  </si>
  <si>
    <t>E81979</t>
  </si>
  <si>
    <t>E83704</t>
  </si>
  <si>
    <t>E86208</t>
  </si>
  <si>
    <t>E88090</t>
  </si>
  <si>
    <t>E81565</t>
  </si>
  <si>
    <t>E82376</t>
  </si>
  <si>
    <t>415765</t>
  </si>
  <si>
    <t>415817</t>
  </si>
  <si>
    <t>415886</t>
  </si>
  <si>
    <t>415897</t>
  </si>
  <si>
    <t>E83476</t>
  </si>
  <si>
    <t>E81537</t>
  </si>
  <si>
    <t>416319</t>
  </si>
  <si>
    <t>E81896</t>
  </si>
  <si>
    <t>E81542</t>
  </si>
  <si>
    <t>E81544</t>
  </si>
  <si>
    <t>422540</t>
  </si>
  <si>
    <t>E81969</t>
  </si>
  <si>
    <t>423660</t>
  </si>
  <si>
    <t>423661</t>
  </si>
  <si>
    <t>423670</t>
  </si>
  <si>
    <t>423787</t>
  </si>
  <si>
    <t>423788</t>
  </si>
  <si>
    <t>423789</t>
  </si>
  <si>
    <t>Flat Hd SL Machine Screw M3x10 SS</t>
  </si>
  <si>
    <t>Hex Nut, M6x5</t>
  </si>
  <si>
    <t>Hex Jam Nut, M8X5 Zinc</t>
  </si>
  <si>
    <t>Flat Washer M3x7x0.5 SS</t>
  </si>
  <si>
    <t>Lock Washer M8x13x2.2 Zinc</t>
  </si>
  <si>
    <t>SB50 Red Electrical Connector</t>
  </si>
  <si>
    <t>Handle Enjoy 365</t>
  </si>
  <si>
    <t>Clamp, 4.8x200 Black</t>
  </si>
  <si>
    <t>Latch, Catch &amp; Clasp 2pc set</t>
  </si>
  <si>
    <t>Rivet, M6.4x10 Nylon</t>
  </si>
  <si>
    <t>Contact, SB50</t>
  </si>
  <si>
    <t>Carriage Bolt M6x16 SS</t>
  </si>
  <si>
    <t>Cable, Battery Vispa Genie Before 209XXXXX</t>
  </si>
  <si>
    <t>Charger 12VDC 6AMP 120VAC ONB AGM GEL BSB50</t>
  </si>
  <si>
    <t>Rubber Cap</t>
  </si>
  <si>
    <t>SKU</t>
  </si>
  <si>
    <t>ITEM</t>
  </si>
  <si>
    <t>QTY</t>
  </si>
  <si>
    <t>Description</t>
  </si>
  <si>
    <t>Charger Assembly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</si>
</sst>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/>
    </xf>
    <xf numFmtId="0" fontId="8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1" fontId="7" fillId="0" borderId="1" xfId="0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left" indent="1"/>
      <protection locked="0"/>
    </xf>
    <xf numFmtId="1" fontId="7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3"/>
  <sheetViews>
    <sheetView workbookViewId="0">
      <selection sqref="A1:F33"/>
    </sheetView>
  </sheetViews>
  <sheetFormatPr defaultRowHeight="12.75"/>
  <cols>
    <col min="2" max="2" width="32.7109375" customWidth="1"/>
    <col min="3" max="4" width="8.42578125" customWidth="1"/>
    <col min="5" max="5" width="8.140625" customWidth="1"/>
    <col min="6" max="6" width="21.5703125" customWidth="1"/>
    <col min="7" max="7" width="23.140625" customWidth="1"/>
    <col min="8" max="10" width="27.7109375" customWidth="1"/>
  </cols>
  <sheetData>
    <row r="1" spans="2:9" ht="26.85" customHeight="1">
      <c r="B1" s="1" t="s">
        <v>0</v>
      </c>
      <c r="C1" s="2" t="s">
        <v>1</v>
      </c>
      <c r="D1" s="2"/>
    </row>
    <row r="2" spans="2:9"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</row>
    <row r="3" spans="2:9">
      <c r="B3" s="4">
        <v>1</v>
      </c>
      <c r="C3" s="4">
        <v>212368</v>
      </c>
      <c r="D3" s="4" t="s">
        <v>27</v>
      </c>
      <c r="E3" s="4">
        <v>2</v>
      </c>
      <c r="F3" s="4" t="s">
        <v>6</v>
      </c>
      <c r="G3" s="3" t="s">
        <v>6</v>
      </c>
      <c r="H3" s="5" t="str">
        <f>IFERROR(VLOOKUP(TRIM(C3),[1]!Table_Query_from_BetcoViews[[AlternateID]:[ItemDescr2]],5,FALSE),G3)</f>
        <v>BUSHING</v>
      </c>
      <c r="I3" s="5" t="str">
        <f>LEFT(IFERROR(VLOOKUP(TRIM(C3),[1]!Table_Query_from_BetcoViews[[AlternateID]:[MainSKU]],4,FALSE),C3),6)</f>
        <v>212368</v>
      </c>
    </row>
    <row r="4" spans="2:9">
      <c r="B4" s="4">
        <v>2</v>
      </c>
      <c r="C4" s="4">
        <v>213322</v>
      </c>
      <c r="D4" s="4" t="s">
        <v>28</v>
      </c>
      <c r="E4" s="4">
        <v>2</v>
      </c>
      <c r="F4" s="4" t="s">
        <v>7</v>
      </c>
      <c r="G4" s="3" t="s">
        <v>7</v>
      </c>
      <c r="H4" s="5" t="str">
        <f>IFERROR(VLOOKUP(TRIM(C4),[1]!Table_Query_from_BetcoViews[[AlternateID]:[ItemDescr2]],5,FALSE),G4)</f>
        <v>PROFILE</v>
      </c>
      <c r="I4" s="5" t="str">
        <f>LEFT(IFERROR(VLOOKUP(TRIM(C4),[1]!Table_Query_from_BetcoViews[[AlternateID]:[MainSKU]],4,FALSE),C4),6)</f>
        <v>213322</v>
      </c>
    </row>
    <row r="5" spans="2:9">
      <c r="B5" s="4">
        <v>3</v>
      </c>
      <c r="C5" s="4">
        <v>213323</v>
      </c>
      <c r="D5" s="4" t="s">
        <v>29</v>
      </c>
      <c r="E5" s="4">
        <v>1</v>
      </c>
      <c r="F5" s="4" t="s">
        <v>7</v>
      </c>
      <c r="G5" s="3" t="s">
        <v>7</v>
      </c>
      <c r="H5" s="5" t="str">
        <f>IFERROR(VLOOKUP(TRIM(C5),[1]!Table_Query_from_BetcoViews[[AlternateID]:[ItemDescr2]],5,FALSE),G5)</f>
        <v>PROFILE</v>
      </c>
      <c r="I5" s="5" t="str">
        <f>LEFT(IFERROR(VLOOKUP(TRIM(C5),[1]!Table_Query_from_BetcoViews[[AlternateID]:[MainSKU]],4,FALSE),C5),6)</f>
        <v>213323</v>
      </c>
    </row>
    <row r="6" spans="2:9">
      <c r="B6" s="4">
        <v>4</v>
      </c>
      <c r="C6" s="4">
        <v>408893</v>
      </c>
      <c r="D6" s="4" t="s">
        <v>30</v>
      </c>
      <c r="E6" s="4">
        <v>2</v>
      </c>
      <c r="F6" s="4" t="s">
        <v>8</v>
      </c>
      <c r="G6" s="3" t="s">
        <v>8</v>
      </c>
      <c r="H6" s="5" t="str">
        <f>IFERROR(VLOOKUP(TRIM(C6),[1]!Table_Query_from_BetcoViews[[AlternateID]:[ItemDescr2]],5,FALSE),G6)</f>
        <v>SCREW</v>
      </c>
      <c r="I6" s="5" t="str">
        <f>LEFT(IFERROR(VLOOKUP(TRIM(C6),[1]!Table_Query_from_BetcoViews[[AlternateID]:[MainSKU]],4,FALSE),C6),6)</f>
        <v>408893</v>
      </c>
    </row>
    <row r="7" spans="2:9">
      <c r="B7" s="4">
        <v>5</v>
      </c>
      <c r="C7" s="4">
        <v>408922</v>
      </c>
      <c r="D7" s="4" t="s">
        <v>31</v>
      </c>
      <c r="E7" s="4">
        <v>8</v>
      </c>
      <c r="F7" s="4" t="s">
        <v>58</v>
      </c>
      <c r="G7" s="3" t="s">
        <v>8</v>
      </c>
      <c r="H7" s="5" t="str">
        <f>IFERROR(VLOOKUP(TRIM(C7),[1]!Table_Query_from_BetcoViews[[AlternateID]:[ItemDescr2]],5,FALSE),G7)</f>
        <v>Flat Hd SL Machine Screw M3x10 SS</v>
      </c>
      <c r="I7" s="5" t="str">
        <f>LEFT(IFERROR(VLOOKUP(TRIM(C7),[1]!Table_Query_from_BetcoViews[[AlternateID]:[MainSKU]],4,FALSE),C7),6)</f>
        <v>E81672</v>
      </c>
    </row>
    <row r="8" spans="2:9">
      <c r="B8" s="4">
        <v>6</v>
      </c>
      <c r="C8" s="4">
        <v>409040</v>
      </c>
      <c r="D8" s="4" t="s">
        <v>32</v>
      </c>
      <c r="E8" s="4">
        <v>2</v>
      </c>
      <c r="F8" s="4" t="s">
        <v>59</v>
      </c>
      <c r="G8" s="3" t="s">
        <v>9</v>
      </c>
      <c r="H8" s="5" t="str">
        <f>IFERROR(VLOOKUP(TRIM(C8),[1]!Table_Query_from_BetcoViews[[AlternateID]:[ItemDescr2]],5,FALSE),G8)</f>
        <v>Hex Nut, M6x5</v>
      </c>
      <c r="I8" s="5" t="str">
        <f>LEFT(IFERROR(VLOOKUP(TRIM(C8),[1]!Table_Query_from_BetcoViews[[AlternateID]:[MainSKU]],4,FALSE),C8),6)</f>
        <v>E83852</v>
      </c>
    </row>
    <row r="9" spans="2:9">
      <c r="B9" s="4">
        <v>7</v>
      </c>
      <c r="C9" s="4">
        <v>409054</v>
      </c>
      <c r="D9" s="4" t="s">
        <v>33</v>
      </c>
      <c r="E9" s="4">
        <v>4</v>
      </c>
      <c r="F9" s="4" t="s">
        <v>60</v>
      </c>
      <c r="G9" s="3" t="s">
        <v>9</v>
      </c>
      <c r="H9" s="5" t="str">
        <f>IFERROR(VLOOKUP(TRIM(C9),[1]!Table_Query_from_BetcoViews[[AlternateID]:[ItemDescr2]],5,FALSE),G9)</f>
        <v>Hex Jam Nut, M8X5 Zinc</v>
      </c>
      <c r="I9" s="5" t="str">
        <f>LEFT(IFERROR(VLOOKUP(TRIM(C9),[1]!Table_Query_from_BetcoViews[[AlternateID]:[MainSKU]],4,FALSE),C9),6)</f>
        <v>E82808</v>
      </c>
    </row>
    <row r="10" spans="2:9">
      <c r="B10" s="4">
        <v>8</v>
      </c>
      <c r="C10" s="4">
        <v>409138</v>
      </c>
      <c r="D10" s="4" t="s">
        <v>34</v>
      </c>
      <c r="E10" s="4">
        <v>4</v>
      </c>
      <c r="F10" s="4" t="s">
        <v>61</v>
      </c>
      <c r="G10" s="3" t="s">
        <v>10</v>
      </c>
      <c r="H10" s="5" t="str">
        <f>IFERROR(VLOOKUP(TRIM(C10),[1]!Table_Query_from_BetcoViews[[AlternateID]:[ItemDescr2]],5,FALSE),G10)</f>
        <v>Flat Washer M3x7x0.5 SS</v>
      </c>
      <c r="I10" s="5" t="str">
        <f>LEFT(IFERROR(VLOOKUP(TRIM(C10),[1]!Table_Query_from_BetcoViews[[AlternateID]:[MainSKU]],4,FALSE),C10),6)</f>
        <v>E81979</v>
      </c>
    </row>
    <row r="11" spans="2:9">
      <c r="B11" s="4">
        <v>9</v>
      </c>
      <c r="C11" s="4">
        <v>409181</v>
      </c>
      <c r="D11" s="4" t="s">
        <v>35</v>
      </c>
      <c r="E11" s="4">
        <v>4</v>
      </c>
      <c r="F11" s="4" t="s">
        <v>62</v>
      </c>
      <c r="G11" s="3" t="s">
        <v>11</v>
      </c>
      <c r="H11" s="5" t="str">
        <f>IFERROR(VLOOKUP(TRIM(C11),[1]!Table_Query_from_BetcoViews[[AlternateID]:[ItemDescr2]],5,FALSE),G11)</f>
        <v>Lock Washer M8x13x2.2 Zinc</v>
      </c>
      <c r="I11" s="5" t="str">
        <f>LEFT(IFERROR(VLOOKUP(TRIM(C11),[1]!Table_Query_from_BetcoViews[[AlternateID]:[MainSKU]],4,FALSE),C11),6)</f>
        <v>E83704</v>
      </c>
    </row>
    <row r="12" spans="2:9">
      <c r="B12" s="4">
        <v>10</v>
      </c>
      <c r="C12" s="4">
        <v>409666</v>
      </c>
      <c r="D12" s="4" t="s">
        <v>36</v>
      </c>
      <c r="E12" s="4">
        <v>1</v>
      </c>
      <c r="F12" s="4" t="s">
        <v>63</v>
      </c>
      <c r="G12" s="3" t="s">
        <v>12</v>
      </c>
      <c r="H12" s="5" t="str">
        <f>IFERROR(VLOOKUP(TRIM(C12),[1]!Table_Query_from_BetcoViews[[AlternateID]:[ItemDescr2]],5,FALSE),G12)</f>
        <v>SB50 Red Electrical Connector</v>
      </c>
      <c r="I12" s="5" t="str">
        <f>LEFT(IFERROR(VLOOKUP(TRIM(C12),[1]!Table_Query_from_BetcoViews[[AlternateID]:[MainSKU]],4,FALSE),C12),6)</f>
        <v>E86208</v>
      </c>
    </row>
    <row r="13" spans="2:9">
      <c r="B13" s="4">
        <v>11</v>
      </c>
      <c r="C13" s="4">
        <v>410272</v>
      </c>
      <c r="D13" s="4" t="s">
        <v>37</v>
      </c>
      <c r="E13" s="4">
        <v>2</v>
      </c>
      <c r="F13" s="4" t="s">
        <v>64</v>
      </c>
      <c r="G13" s="3" t="s">
        <v>13</v>
      </c>
      <c r="H13" s="5" t="str">
        <f>IFERROR(VLOOKUP(TRIM(C13),[1]!Table_Query_from_BetcoViews[[AlternateID]:[ItemDescr2]],5,FALSE),G13)</f>
        <v>Handle Enjoy 365</v>
      </c>
      <c r="I13" s="5" t="str">
        <f>LEFT(IFERROR(VLOOKUP(TRIM(C13),[1]!Table_Query_from_BetcoViews[[AlternateID]:[MainSKU]],4,FALSE),C13),6)</f>
        <v>E88090</v>
      </c>
    </row>
    <row r="14" spans="2:9">
      <c r="B14" s="4">
        <v>12</v>
      </c>
      <c r="C14" s="4">
        <v>410277</v>
      </c>
      <c r="D14" s="4" t="s">
        <v>38</v>
      </c>
      <c r="E14" s="4">
        <v>1</v>
      </c>
      <c r="F14" s="4" t="s">
        <v>65</v>
      </c>
      <c r="G14" s="3" t="s">
        <v>14</v>
      </c>
      <c r="H14" s="5" t="str">
        <f>IFERROR(VLOOKUP(TRIM(C14),[1]!Table_Query_from_BetcoViews[[AlternateID]:[ItemDescr2]],5,FALSE),G14)</f>
        <v>Clamp, 4.8x200 Black</v>
      </c>
      <c r="I14" s="5" t="str">
        <f>LEFT(IFERROR(VLOOKUP(TRIM(C14),[1]!Table_Query_from_BetcoViews[[AlternateID]:[MainSKU]],4,FALSE),C14),6)</f>
        <v>E81565</v>
      </c>
    </row>
    <row r="15" spans="2:9">
      <c r="B15" s="4">
        <v>13</v>
      </c>
      <c r="C15" s="4">
        <v>410329</v>
      </c>
      <c r="D15" s="4" t="s">
        <v>39</v>
      </c>
      <c r="E15" s="4">
        <v>2</v>
      </c>
      <c r="F15" s="4" t="s">
        <v>66</v>
      </c>
      <c r="G15" s="3" t="s">
        <v>15</v>
      </c>
      <c r="H15" s="5" t="str">
        <f>IFERROR(VLOOKUP(TRIM(C15),[1]!Table_Query_from_BetcoViews[[AlternateID]:[ItemDescr2]],5,FALSE),G15)</f>
        <v>Latch, Catch &amp; Clasp 2pc set</v>
      </c>
      <c r="I15" s="5" t="str">
        <f>LEFT(IFERROR(VLOOKUP(TRIM(C15),[1]!Table_Query_from_BetcoViews[[AlternateID]:[MainSKU]],4,FALSE),C15),6)</f>
        <v>E82376</v>
      </c>
    </row>
    <row r="16" spans="2:9">
      <c r="B16" s="4">
        <v>14</v>
      </c>
      <c r="C16" s="4">
        <v>415765</v>
      </c>
      <c r="D16" s="4" t="s">
        <v>40</v>
      </c>
      <c r="E16" s="4">
        <v>4</v>
      </c>
      <c r="F16" s="4" t="s">
        <v>8</v>
      </c>
      <c r="G16" s="3" t="s">
        <v>8</v>
      </c>
      <c r="H16" s="5" t="str">
        <f>IFERROR(VLOOKUP(TRIM(C16),[1]!Table_Query_from_BetcoViews[[AlternateID]:[ItemDescr2]],5,FALSE),G16)</f>
        <v>SCREW</v>
      </c>
      <c r="I16" s="5" t="str">
        <f>LEFT(IFERROR(VLOOKUP(TRIM(C16),[1]!Table_Query_from_BetcoViews[[AlternateID]:[MainSKU]],4,FALSE),C16),6)</f>
        <v>415765</v>
      </c>
    </row>
    <row r="17" spans="2:9">
      <c r="B17" s="4">
        <v>15</v>
      </c>
      <c r="C17" s="4">
        <v>415817</v>
      </c>
      <c r="D17" s="4" t="s">
        <v>41</v>
      </c>
      <c r="E17" s="4">
        <v>4</v>
      </c>
      <c r="F17" s="4" t="s">
        <v>8</v>
      </c>
      <c r="G17" s="3" t="s">
        <v>8</v>
      </c>
      <c r="H17" s="5" t="str">
        <f>IFERROR(VLOOKUP(TRIM(C17),[1]!Table_Query_from_BetcoViews[[AlternateID]:[ItemDescr2]],5,FALSE),G17)</f>
        <v>SCREW</v>
      </c>
      <c r="I17" s="5" t="str">
        <f>LEFT(IFERROR(VLOOKUP(TRIM(C17),[1]!Table_Query_from_BetcoViews[[AlternateID]:[MainSKU]],4,FALSE),C17),6)</f>
        <v>415817</v>
      </c>
    </row>
    <row r="18" spans="2:9">
      <c r="B18" s="4">
        <v>16</v>
      </c>
      <c r="C18" s="4">
        <v>415886</v>
      </c>
      <c r="D18" s="4" t="s">
        <v>42</v>
      </c>
      <c r="E18" s="4">
        <v>4</v>
      </c>
      <c r="F18" s="4" t="s">
        <v>9</v>
      </c>
      <c r="G18" s="3" t="s">
        <v>9</v>
      </c>
      <c r="H18" s="5" t="str">
        <f>IFERROR(VLOOKUP(TRIM(C18),[1]!Table_Query_from_BetcoViews[[AlternateID]:[ItemDescr2]],5,FALSE),G18)</f>
        <v>NUT</v>
      </c>
      <c r="I18" s="5" t="str">
        <f>LEFT(IFERROR(VLOOKUP(TRIM(C18),[1]!Table_Query_from_BetcoViews[[AlternateID]:[MainSKU]],4,FALSE),C18),6)</f>
        <v>415886</v>
      </c>
    </row>
    <row r="19" spans="2:9">
      <c r="B19" s="4">
        <v>17</v>
      </c>
      <c r="C19" s="4">
        <v>415897</v>
      </c>
      <c r="D19" s="4" t="s">
        <v>43</v>
      </c>
      <c r="E19" s="4">
        <v>8</v>
      </c>
      <c r="F19" s="4" t="s">
        <v>16</v>
      </c>
      <c r="G19" s="3" t="s">
        <v>16</v>
      </c>
      <c r="H19" s="5" t="str">
        <f>IFERROR(VLOOKUP(TRIM(C19),[1]!Table_Query_from_BetcoViews[[AlternateID]:[ItemDescr2]],5,FALSE),G19)</f>
        <v>LOCK NUT</v>
      </c>
      <c r="I19" s="5" t="str">
        <f>LEFT(IFERROR(VLOOKUP(TRIM(C19),[1]!Table_Query_from_BetcoViews[[AlternateID]:[MainSKU]],4,FALSE),C19),6)</f>
        <v>415897</v>
      </c>
    </row>
    <row r="20" spans="2:9">
      <c r="B20" s="4">
        <v>18</v>
      </c>
      <c r="C20" s="4">
        <v>415952</v>
      </c>
      <c r="D20" s="4" t="s">
        <v>44</v>
      </c>
      <c r="E20" s="4">
        <v>4</v>
      </c>
      <c r="F20" s="4" t="s">
        <v>67</v>
      </c>
      <c r="G20" s="3" t="s">
        <v>17</v>
      </c>
      <c r="H20" s="5" t="str">
        <f>IFERROR(VLOOKUP(TRIM(C20),[1]!Table_Query_from_BetcoViews[[AlternateID]:[ItemDescr2]],5,FALSE),G20)</f>
        <v>Rivet, M6.4x10 Nylon</v>
      </c>
      <c r="I20" s="5" t="str">
        <f>LEFT(IFERROR(VLOOKUP(TRIM(C20),[1]!Table_Query_from_BetcoViews[[AlternateID]:[MainSKU]],4,FALSE),C20),6)</f>
        <v>E83476</v>
      </c>
    </row>
    <row r="21" spans="2:9">
      <c r="B21" s="4">
        <v>19</v>
      </c>
      <c r="C21" s="4">
        <v>416048</v>
      </c>
      <c r="D21" s="4" t="s">
        <v>45</v>
      </c>
      <c r="E21" s="4">
        <v>2</v>
      </c>
      <c r="F21" s="4" t="s">
        <v>68</v>
      </c>
      <c r="G21" s="3" t="s">
        <v>18</v>
      </c>
      <c r="H21" s="5" t="str">
        <f>IFERROR(VLOOKUP(TRIM(C21),[1]!Table_Query_from_BetcoViews[[AlternateID]:[ItemDescr2]],5,FALSE),G21)</f>
        <v>Contact, SB50</v>
      </c>
      <c r="I21" s="5" t="str">
        <f>LEFT(IFERROR(VLOOKUP(TRIM(C21),[1]!Table_Query_from_BetcoViews[[AlternateID]:[MainSKU]],4,FALSE),C21),6)</f>
        <v>E81537</v>
      </c>
    </row>
    <row r="22" spans="2:9">
      <c r="B22" s="4">
        <v>20</v>
      </c>
      <c r="C22" s="4">
        <v>416319</v>
      </c>
      <c r="D22" s="4" t="s">
        <v>46</v>
      </c>
      <c r="E22" s="4">
        <v>4</v>
      </c>
      <c r="F22" s="4" t="s">
        <v>19</v>
      </c>
      <c r="G22" s="3" t="s">
        <v>19</v>
      </c>
      <c r="H22" s="5" t="str">
        <f>IFERROR(VLOOKUP(TRIM(C22),[1]!Table_Query_from_BetcoViews[[AlternateID]:[ItemDescr2]],5,FALSE),G22)</f>
        <v>RUBBER CAP</v>
      </c>
      <c r="I22" s="5" t="str">
        <f>LEFT(IFERROR(VLOOKUP(TRIM(C22),[1]!Table_Query_from_BetcoViews[[AlternateID]:[MainSKU]],4,FALSE),C22),6)</f>
        <v>416319</v>
      </c>
    </row>
    <row r="23" spans="2:9">
      <c r="B23" s="4">
        <v>21</v>
      </c>
      <c r="C23" s="4">
        <v>421080</v>
      </c>
      <c r="D23" s="4" t="s">
        <v>47</v>
      </c>
      <c r="E23" s="4">
        <v>2</v>
      </c>
      <c r="F23" s="4" t="s">
        <v>69</v>
      </c>
      <c r="G23" s="3" t="s">
        <v>8</v>
      </c>
      <c r="H23" s="5" t="str">
        <f>IFERROR(VLOOKUP(TRIM(C23),[1]!Table_Query_from_BetcoViews[[AlternateID]:[ItemDescr2]],5,FALSE),G23)</f>
        <v>Carriage Bolt M6x16 SS</v>
      </c>
      <c r="I23" s="5" t="str">
        <f>LEFT(IFERROR(VLOOKUP(TRIM(C23),[1]!Table_Query_from_BetcoViews[[AlternateID]:[MainSKU]],4,FALSE),C23),6)</f>
        <v>E81896</v>
      </c>
    </row>
    <row r="24" spans="2:9">
      <c r="B24" s="4">
        <v>22</v>
      </c>
      <c r="C24" s="4">
        <v>421604</v>
      </c>
      <c r="D24" s="4" t="s">
        <v>48</v>
      </c>
      <c r="E24" s="4">
        <v>1</v>
      </c>
      <c r="F24" s="4" t="s">
        <v>70</v>
      </c>
      <c r="G24" s="3" t="s">
        <v>20</v>
      </c>
      <c r="H24" s="5" t="str">
        <f>IFERROR(VLOOKUP(TRIM(C24),[1]!Table_Query_from_BetcoViews[[AlternateID]:[ItemDescr2]],5,FALSE),G24)</f>
        <v>Cable, Battery Vispa Genie Before 209XXXXX</v>
      </c>
      <c r="I24" s="5" t="str">
        <f>LEFT(IFERROR(VLOOKUP(TRIM(C24),[1]!Table_Query_from_BetcoViews[[AlternateID]:[MainSKU]],4,FALSE),C24),6)</f>
        <v>E81542</v>
      </c>
    </row>
    <row r="25" spans="2:9">
      <c r="B25" s="4">
        <v>23</v>
      </c>
      <c r="C25" s="4">
        <v>421671</v>
      </c>
      <c r="D25" s="4" t="s">
        <v>49</v>
      </c>
      <c r="E25" s="4">
        <v>1</v>
      </c>
      <c r="F25" s="4" t="s">
        <v>71</v>
      </c>
      <c r="G25" s="3" t="s">
        <v>21</v>
      </c>
      <c r="H25" s="5" t="str">
        <f>IFERROR(VLOOKUP(TRIM(C25),[1]!Table_Query_from_BetcoViews[[AlternateID]:[ItemDescr2]],5,FALSE),G25)</f>
        <v>Charger 12VDC 6AMP 120VAC ONB AGM GEL BSB50</v>
      </c>
      <c r="I25" s="5" t="str">
        <f>LEFT(IFERROR(VLOOKUP(TRIM(C25),[1]!Table_Query_from_BetcoViews[[AlternateID]:[MainSKU]],4,FALSE),C25),6)</f>
        <v>E81544</v>
      </c>
    </row>
    <row r="26" spans="2:9">
      <c r="B26" s="4">
        <v>24</v>
      </c>
      <c r="C26" s="4">
        <v>422540</v>
      </c>
      <c r="D26" s="4" t="s">
        <v>50</v>
      </c>
      <c r="E26" s="4">
        <v>2</v>
      </c>
      <c r="F26" s="4" t="s">
        <v>22</v>
      </c>
      <c r="G26" s="3" t="s">
        <v>22</v>
      </c>
      <c r="H26" s="5" t="str">
        <f>IFERROR(VLOOKUP(TRIM(C26),[1]!Table_Query_from_BetcoViews[[AlternateID]:[ItemDescr2]],5,FALSE),G26)</f>
        <v>CAP</v>
      </c>
      <c r="I26" s="5" t="str">
        <f>LEFT(IFERROR(VLOOKUP(TRIM(C26),[1]!Table_Query_from_BetcoViews[[AlternateID]:[MainSKU]],4,FALSE),C26),6)</f>
        <v>422540</v>
      </c>
    </row>
    <row r="27" spans="2:9">
      <c r="B27" s="4">
        <v>25</v>
      </c>
      <c r="C27" s="4">
        <v>422693</v>
      </c>
      <c r="D27" s="4" t="s">
        <v>51</v>
      </c>
      <c r="E27" s="4">
        <v>1</v>
      </c>
      <c r="F27" s="4" t="s">
        <v>72</v>
      </c>
      <c r="G27" s="3" t="s">
        <v>23</v>
      </c>
      <c r="H27" s="5" t="str">
        <f>IFERROR(VLOOKUP(TRIM(C27),[1]!Table_Query_from_BetcoViews[[AlternateID]:[ItemDescr2]],5,FALSE),G27)</f>
        <v>Rubber Cap</v>
      </c>
      <c r="I27" s="5" t="str">
        <f>LEFT(IFERROR(VLOOKUP(TRIM(C27),[1]!Table_Query_from_BetcoViews[[AlternateID]:[MainSKU]],4,FALSE),C27),6)</f>
        <v>E81969</v>
      </c>
    </row>
    <row r="28" spans="2:9">
      <c r="B28" s="4">
        <v>26</v>
      </c>
      <c r="C28" s="4">
        <v>423660</v>
      </c>
      <c r="D28" s="4" t="s">
        <v>52</v>
      </c>
      <c r="E28" s="4">
        <v>1</v>
      </c>
      <c r="F28" s="4" t="s">
        <v>24</v>
      </c>
      <c r="G28" s="3" t="s">
        <v>24</v>
      </c>
      <c r="H28" s="5" t="str">
        <f>IFERROR(VLOOKUP(TRIM(C28),[1]!Table_Query_from_BetcoViews[[AlternateID]:[ItemDescr2]],5,FALSE),G28)</f>
        <v>BATTERY BASE</v>
      </c>
      <c r="I28" s="5" t="str">
        <f>LEFT(IFERROR(VLOOKUP(TRIM(C28),[1]!Table_Query_from_BetcoViews[[AlternateID]:[MainSKU]],4,FALSE),C28),6)</f>
        <v>423660</v>
      </c>
    </row>
    <row r="29" spans="2:9">
      <c r="B29" s="4">
        <v>27</v>
      </c>
      <c r="C29" s="4">
        <v>423661</v>
      </c>
      <c r="D29" s="4" t="s">
        <v>53</v>
      </c>
      <c r="E29" s="4">
        <v>1</v>
      </c>
      <c r="F29" s="4" t="s">
        <v>25</v>
      </c>
      <c r="G29" s="3" t="s">
        <v>25</v>
      </c>
      <c r="H29" s="5" t="str">
        <f>IFERROR(VLOOKUP(TRIM(C29),[1]!Table_Query_from_BetcoViews[[AlternateID]:[ItemDescr2]],5,FALSE),G29)</f>
        <v>COVER</v>
      </c>
      <c r="I29" s="5" t="str">
        <f>LEFT(IFERROR(VLOOKUP(TRIM(C29),[1]!Table_Query_from_BetcoViews[[AlternateID]:[MainSKU]],4,FALSE),C29),6)</f>
        <v>423661</v>
      </c>
    </row>
    <row r="30" spans="2:9">
      <c r="B30" s="4">
        <v>28</v>
      </c>
      <c r="C30" s="4">
        <v>423670</v>
      </c>
      <c r="D30" s="4" t="s">
        <v>54</v>
      </c>
      <c r="E30" s="4">
        <v>1</v>
      </c>
      <c r="F30" s="4" t="s">
        <v>25</v>
      </c>
      <c r="G30" s="3" t="s">
        <v>25</v>
      </c>
      <c r="H30" s="5" t="str">
        <f>IFERROR(VLOOKUP(TRIM(C30),[1]!Table_Query_from_BetcoViews[[AlternateID]:[ItemDescr2]],5,FALSE),G30)</f>
        <v>COVER</v>
      </c>
      <c r="I30" s="5" t="str">
        <f>LEFT(IFERROR(VLOOKUP(TRIM(C30),[1]!Table_Query_from_BetcoViews[[AlternateID]:[MainSKU]],4,FALSE),C30),6)</f>
        <v>423670</v>
      </c>
    </row>
    <row r="31" spans="2:9">
      <c r="B31" s="4">
        <v>29</v>
      </c>
      <c r="C31" s="4">
        <v>423787</v>
      </c>
      <c r="D31" s="4" t="s">
        <v>55</v>
      </c>
      <c r="E31" s="4">
        <v>1</v>
      </c>
      <c r="F31" s="4" t="s">
        <v>26</v>
      </c>
      <c r="G31" s="3" t="s">
        <v>26</v>
      </c>
      <c r="H31" s="5" t="str">
        <f>IFERROR(VLOOKUP(TRIM(C31),[1]!Table_Query_from_BetcoViews[[AlternateID]:[ItemDescr2]],5,FALSE),G31)</f>
        <v>DECAL</v>
      </c>
      <c r="I31" s="5" t="str">
        <f>LEFT(IFERROR(VLOOKUP(TRIM(C31),[1]!Table_Query_from_BetcoViews[[AlternateID]:[MainSKU]],4,FALSE),C31),6)</f>
        <v>423787</v>
      </c>
    </row>
    <row r="32" spans="2:9">
      <c r="B32" s="4">
        <v>30</v>
      </c>
      <c r="C32" s="4">
        <v>423788</v>
      </c>
      <c r="D32" s="4" t="s">
        <v>56</v>
      </c>
      <c r="E32" s="4">
        <v>1</v>
      </c>
      <c r="F32" s="4" t="s">
        <v>26</v>
      </c>
      <c r="G32" s="3" t="s">
        <v>26</v>
      </c>
      <c r="H32" s="5" t="str">
        <f>IFERROR(VLOOKUP(TRIM(C32),[1]!Table_Query_from_BetcoViews[[AlternateID]:[ItemDescr2]],5,FALSE),G32)</f>
        <v>DECAL</v>
      </c>
      <c r="I32" s="5" t="str">
        <f>LEFT(IFERROR(VLOOKUP(TRIM(C32),[1]!Table_Query_from_BetcoViews[[AlternateID]:[MainSKU]],4,FALSE),C32),6)</f>
        <v>423788</v>
      </c>
    </row>
    <row r="33" spans="2:9">
      <c r="B33" s="4">
        <v>31</v>
      </c>
      <c r="C33" s="4">
        <v>423789</v>
      </c>
      <c r="D33" s="4" t="s">
        <v>57</v>
      </c>
      <c r="E33" s="4">
        <v>1</v>
      </c>
      <c r="F33" s="4" t="s">
        <v>26</v>
      </c>
      <c r="G33" s="3" t="s">
        <v>26</v>
      </c>
      <c r="H33" s="5" t="str">
        <f>IFERROR(VLOOKUP(TRIM(C33),[1]!Table_Query_from_BetcoViews[[AlternateID]:[ItemDescr2]],5,FALSE),G33)</f>
        <v>DECAL</v>
      </c>
      <c r="I33" s="5" t="str">
        <f>LEFT(IFERROR(VLOOKUP(TRIM(C33),[1]!Table_Query_from_BetcoViews[[AlternateID]:[MainSKU]],4,FALSE),C33),6)</f>
        <v>423789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5"/>
  <sheetViews>
    <sheetView tabSelected="1" workbookViewId="0">
      <selection activeCell="B4" sqref="B4:E35"/>
    </sheetView>
  </sheetViews>
  <sheetFormatPr defaultRowHeight="12.75"/>
  <cols>
    <col min="2" max="2" width="9.140625" style="6"/>
    <col min="3" max="3" width="12" customWidth="1"/>
    <col min="4" max="4" width="9.140625" style="6"/>
    <col min="5" max="5" width="45.85546875" customWidth="1"/>
  </cols>
  <sheetData>
    <row r="2" spans="2:5" ht="18.75">
      <c r="C2" s="7" t="s">
        <v>1</v>
      </c>
      <c r="E2" s="1" t="s">
        <v>77</v>
      </c>
    </row>
    <row r="3" spans="2:5" ht="14.25" customHeight="1">
      <c r="C3" s="2"/>
      <c r="E3" s="1"/>
    </row>
    <row r="4" spans="2:5" ht="15">
      <c r="B4" s="8" t="s">
        <v>74</v>
      </c>
      <c r="C4" s="8" t="s">
        <v>73</v>
      </c>
      <c r="D4" s="8" t="s">
        <v>75</v>
      </c>
      <c r="E4" s="9" t="s">
        <v>76</v>
      </c>
    </row>
    <row r="5" spans="2:5" ht="15">
      <c r="B5" s="10">
        <v>1</v>
      </c>
      <c r="C5" s="11" t="s">
        <v>27</v>
      </c>
      <c r="D5" s="10">
        <v>2</v>
      </c>
      <c r="E5" s="12" t="s">
        <v>6</v>
      </c>
    </row>
    <row r="6" spans="2:5" ht="15">
      <c r="B6" s="10">
        <v>2</v>
      </c>
      <c r="C6" s="11" t="s">
        <v>28</v>
      </c>
      <c r="D6" s="10">
        <v>2</v>
      </c>
      <c r="E6" s="12" t="s">
        <v>7</v>
      </c>
    </row>
    <row r="7" spans="2:5" ht="15">
      <c r="B7" s="10">
        <v>3</v>
      </c>
      <c r="C7" s="11" t="s">
        <v>29</v>
      </c>
      <c r="D7" s="10">
        <v>1</v>
      </c>
      <c r="E7" s="12" t="s">
        <v>7</v>
      </c>
    </row>
    <row r="8" spans="2:5" ht="15">
      <c r="B8" s="10">
        <v>4</v>
      </c>
      <c r="C8" s="11" t="s">
        <v>30</v>
      </c>
      <c r="D8" s="10">
        <v>2</v>
      </c>
      <c r="E8" s="12" t="s">
        <v>8</v>
      </c>
    </row>
    <row r="9" spans="2:5" ht="15">
      <c r="B9" s="10">
        <v>5</v>
      </c>
      <c r="C9" s="10" t="s">
        <v>31</v>
      </c>
      <c r="D9" s="10">
        <v>8</v>
      </c>
      <c r="E9" s="12" t="s">
        <v>58</v>
      </c>
    </row>
    <row r="10" spans="2:5" ht="15">
      <c r="B10" s="10">
        <v>6</v>
      </c>
      <c r="C10" s="10" t="s">
        <v>32</v>
      </c>
      <c r="D10" s="10">
        <v>2</v>
      </c>
      <c r="E10" s="12" t="s">
        <v>59</v>
      </c>
    </row>
    <row r="11" spans="2:5" ht="15">
      <c r="B11" s="10">
        <v>7</v>
      </c>
      <c r="C11" s="10" t="s">
        <v>33</v>
      </c>
      <c r="D11" s="10">
        <v>4</v>
      </c>
      <c r="E11" s="12" t="s">
        <v>60</v>
      </c>
    </row>
    <row r="12" spans="2:5" ht="15">
      <c r="B12" s="10">
        <v>8</v>
      </c>
      <c r="C12" s="10" t="s">
        <v>34</v>
      </c>
      <c r="D12" s="10">
        <v>4</v>
      </c>
      <c r="E12" s="12" t="s">
        <v>61</v>
      </c>
    </row>
    <row r="13" spans="2:5" ht="15">
      <c r="B13" s="10">
        <v>9</v>
      </c>
      <c r="C13" s="10" t="s">
        <v>35</v>
      </c>
      <c r="D13" s="10">
        <v>4</v>
      </c>
      <c r="E13" s="12" t="s">
        <v>62</v>
      </c>
    </row>
    <row r="14" spans="2:5" ht="15">
      <c r="B14" s="10">
        <v>10</v>
      </c>
      <c r="C14" s="10" t="s">
        <v>36</v>
      </c>
      <c r="D14" s="10">
        <v>1</v>
      </c>
      <c r="E14" s="12" t="s">
        <v>63</v>
      </c>
    </row>
    <row r="15" spans="2:5" ht="15">
      <c r="B15" s="10">
        <v>11</v>
      </c>
      <c r="C15" s="10" t="s">
        <v>37</v>
      </c>
      <c r="D15" s="10">
        <v>2</v>
      </c>
      <c r="E15" s="12" t="s">
        <v>64</v>
      </c>
    </row>
    <row r="16" spans="2:5" ht="15">
      <c r="B16" s="10">
        <v>12</v>
      </c>
      <c r="C16" s="10" t="s">
        <v>38</v>
      </c>
      <c r="D16" s="10">
        <v>1</v>
      </c>
      <c r="E16" s="12" t="s">
        <v>65</v>
      </c>
    </row>
    <row r="17" spans="2:5" ht="15">
      <c r="B17" s="10">
        <v>13</v>
      </c>
      <c r="C17" s="10" t="s">
        <v>39</v>
      </c>
      <c r="D17" s="10">
        <v>2</v>
      </c>
      <c r="E17" s="12" t="s">
        <v>66</v>
      </c>
    </row>
    <row r="18" spans="2:5" ht="15">
      <c r="B18" s="10">
        <v>14</v>
      </c>
      <c r="C18" s="11" t="s">
        <v>40</v>
      </c>
      <c r="D18" s="10">
        <v>4</v>
      </c>
      <c r="E18" s="12" t="s">
        <v>8</v>
      </c>
    </row>
    <row r="19" spans="2:5" ht="15">
      <c r="B19" s="10">
        <v>15</v>
      </c>
      <c r="C19" s="11" t="s">
        <v>41</v>
      </c>
      <c r="D19" s="10">
        <v>4</v>
      </c>
      <c r="E19" s="12" t="s">
        <v>8</v>
      </c>
    </row>
    <row r="20" spans="2:5" ht="15">
      <c r="B20" s="10">
        <v>16</v>
      </c>
      <c r="C20" s="11" t="s">
        <v>42</v>
      </c>
      <c r="D20" s="10">
        <v>4</v>
      </c>
      <c r="E20" s="12" t="s">
        <v>9</v>
      </c>
    </row>
    <row r="21" spans="2:5" ht="15">
      <c r="B21" s="10">
        <v>17</v>
      </c>
      <c r="C21" s="11" t="s">
        <v>43</v>
      </c>
      <c r="D21" s="10">
        <v>8</v>
      </c>
      <c r="E21" s="12" t="s">
        <v>16</v>
      </c>
    </row>
    <row r="22" spans="2:5" ht="15">
      <c r="B22" s="10">
        <v>18</v>
      </c>
      <c r="C22" s="10" t="s">
        <v>44</v>
      </c>
      <c r="D22" s="10">
        <v>4</v>
      </c>
      <c r="E22" s="12" t="s">
        <v>67</v>
      </c>
    </row>
    <row r="23" spans="2:5" ht="15">
      <c r="B23" s="10">
        <v>19</v>
      </c>
      <c r="C23" s="10" t="s">
        <v>45</v>
      </c>
      <c r="D23" s="10">
        <v>2</v>
      </c>
      <c r="E23" s="12" t="s">
        <v>68</v>
      </c>
    </row>
    <row r="24" spans="2:5" ht="15">
      <c r="B24" s="10">
        <v>20</v>
      </c>
      <c r="C24" s="11" t="s">
        <v>46</v>
      </c>
      <c r="D24" s="10">
        <v>4</v>
      </c>
      <c r="E24" s="12" t="s">
        <v>19</v>
      </c>
    </row>
    <row r="25" spans="2:5" ht="15">
      <c r="B25" s="10">
        <v>21</v>
      </c>
      <c r="C25" s="10" t="s">
        <v>47</v>
      </c>
      <c r="D25" s="10">
        <v>2</v>
      </c>
      <c r="E25" s="12" t="s">
        <v>69</v>
      </c>
    </row>
    <row r="26" spans="2:5" ht="15">
      <c r="B26" s="10">
        <v>22</v>
      </c>
      <c r="C26" s="10" t="s">
        <v>48</v>
      </c>
      <c r="D26" s="10">
        <v>1</v>
      </c>
      <c r="E26" s="12" t="s">
        <v>70</v>
      </c>
    </row>
    <row r="27" spans="2:5" ht="15">
      <c r="B27" s="10">
        <v>23</v>
      </c>
      <c r="C27" s="10" t="s">
        <v>49</v>
      </c>
      <c r="D27" s="10">
        <v>1</v>
      </c>
      <c r="E27" s="12" t="s">
        <v>71</v>
      </c>
    </row>
    <row r="28" spans="2:5" ht="15">
      <c r="B28" s="10">
        <v>24</v>
      </c>
      <c r="C28" s="11" t="s">
        <v>50</v>
      </c>
      <c r="D28" s="10">
        <v>2</v>
      </c>
      <c r="E28" s="12" t="s">
        <v>22</v>
      </c>
    </row>
    <row r="29" spans="2:5" ht="15">
      <c r="B29" s="10">
        <v>25</v>
      </c>
      <c r="C29" s="10" t="s">
        <v>51</v>
      </c>
      <c r="D29" s="10">
        <v>1</v>
      </c>
      <c r="E29" s="12" t="s">
        <v>72</v>
      </c>
    </row>
    <row r="30" spans="2:5" ht="15">
      <c r="B30" s="10">
        <v>26</v>
      </c>
      <c r="C30" s="11" t="s">
        <v>52</v>
      </c>
      <c r="D30" s="10">
        <v>1</v>
      </c>
      <c r="E30" s="12" t="s">
        <v>24</v>
      </c>
    </row>
    <row r="31" spans="2:5" ht="15">
      <c r="B31" s="10">
        <v>27</v>
      </c>
      <c r="C31" s="11" t="s">
        <v>53</v>
      </c>
      <c r="D31" s="10">
        <v>1</v>
      </c>
      <c r="E31" s="12" t="s">
        <v>25</v>
      </c>
    </row>
    <row r="32" spans="2:5" ht="15">
      <c r="B32" s="10">
        <v>28</v>
      </c>
      <c r="C32" s="11" t="s">
        <v>54</v>
      </c>
      <c r="D32" s="10">
        <v>1</v>
      </c>
      <c r="E32" s="12" t="s">
        <v>25</v>
      </c>
    </row>
    <row r="33" spans="2:5" ht="15">
      <c r="B33" s="10">
        <v>29</v>
      </c>
      <c r="C33" s="11" t="s">
        <v>55</v>
      </c>
      <c r="D33" s="10">
        <v>1</v>
      </c>
      <c r="E33" s="12" t="s">
        <v>26</v>
      </c>
    </row>
    <row r="34" spans="2:5" ht="15">
      <c r="B34" s="10">
        <v>30</v>
      </c>
      <c r="C34" s="11" t="s">
        <v>56</v>
      </c>
      <c r="D34" s="10">
        <v>1</v>
      </c>
      <c r="E34" s="12" t="s">
        <v>26</v>
      </c>
    </row>
    <row r="35" spans="2:5" ht="15">
      <c r="B35" s="10">
        <v>31</v>
      </c>
      <c r="C35" s="11" t="s">
        <v>57</v>
      </c>
      <c r="D35" s="10">
        <v>1</v>
      </c>
      <c r="E35" s="12" t="s">
        <v>26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46D3DF-E67F-4436-B14C-F7020AD9D18B}"/>
</file>

<file path=customXml/itemProps2.xml><?xml version="1.0" encoding="utf-8"?>
<ds:datastoreItem xmlns:ds="http://schemas.openxmlformats.org/officeDocument/2006/customXml" ds:itemID="{FC8AAB75-6081-43BB-9EC9-C9A622DB0145}"/>
</file>

<file path=customXml/itemProps3.xml><?xml version="1.0" encoding="utf-8"?>
<ds:datastoreItem xmlns:ds="http://schemas.openxmlformats.org/officeDocument/2006/customXml" ds:itemID="{7BD16E0C-7CD1-4A6D-9367-1FF7A0A319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43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2010-08-05T17:01:40Z</cp:lastPrinted>
  <dcterms:created xsi:type="dcterms:W3CDTF">2010-08-04T20:09:43Z</dcterms:created>
  <dcterms:modified xsi:type="dcterms:W3CDTF">2010-08-05T17:03:49Z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